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II_400_SO 101" sheetId="1" r:id="rId1"/>
    <sheet name="III_3986_SO 102" sheetId="2" r:id="rId2"/>
  </sheets>
  <definedNames/>
  <calcPr/>
  <webPublishing/>
</workbook>
</file>

<file path=xl/sharedStrings.xml><?xml version="1.0" encoding="utf-8"?>
<sst xmlns="http://schemas.openxmlformats.org/spreadsheetml/2006/main" count="316" uniqueCount="96">
  <si>
    <t>ASPE10</t>
  </si>
  <si>
    <t>S</t>
  </si>
  <si>
    <t>Soupis prací objektu</t>
  </si>
  <si>
    <t xml:space="preserve">Stavba: </t>
  </si>
  <si>
    <t>II/400,III/3986</t>
  </si>
  <si>
    <t>Vysočina - Hostim, Boskovštejn - Jiřice u MB</t>
  </si>
  <si>
    <t>O</t>
  </si>
  <si>
    <t>Objekt:</t>
  </si>
  <si>
    <t>II/400</t>
  </si>
  <si>
    <t>Vysočina - Hostim</t>
  </si>
  <si>
    <t>O1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</si>
  <si>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</si>
  <si>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</si>
  <si>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</si>
  <si>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</si>
  <si>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</si>
  <si>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</si>
  <si>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</si>
  <si>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</si>
  <si>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</si>
  <si>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</si>
  <si>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</si>
  <si>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</si>
  <si>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</si>
  <si>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</si>
  <si>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</si>
  <si>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</si>
  <si>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</si>
  <si>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</si>
  <si>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</si>
  <si>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</si>
  <si>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</si>
  <si>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</si>
  <si>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</si>
  <si>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</si>
  <si>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</si>
  <si>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</si>
  <si>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</si>
  <si>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</si>
  <si>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</si>
  <si>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</si>
  <si>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</si>
  <si>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</si>
  <si>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</si>
  <si>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</si>
  <si>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</si>
  <si>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</si>
  <si>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</si>
  <si>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</si>
  <si>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</si>
  <si>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</si>
  <si>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</si>
  <si>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</si>
  <si>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Včetně odvozu na meziskládku pro zpětné použití, po domluvě s investorem, tl. 50mm</t>
  </si>
  <si>
    <t>8,5=8,500 [A] 
zápich na začátku úseku: 10*5,8*0,05=2,900 [B] 
zápich na konci úseku: 6,8*10*0,05=3,400 [C] 
Celkem: A+B+C=14,800 [D]</t>
  </si>
  <si>
    <t>Položka zahrnuje veškerou manipulaci s vybouranou sutí a s vybouranými hmotami vč. uložení na meziskládku.</t>
  </si>
  <si>
    <t>572213</t>
  </si>
  <si>
    <t>SPOJOVACÍ POSTŘIK Z EMULZE DO 0,5KG/M2</t>
  </si>
  <si>
    <t>M2</t>
  </si>
  <si>
    <t>8088,6=8 088,600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</si>
  <si>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</si>
  <si>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</si>
  <si>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</si>
  <si>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6101,60=6 101,600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</si>
  <si>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</si>
  <si>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58920</t>
  </si>
  <si>
    <t>VÝPLŇ SPAR MODIFIKOVANÝM ASFALTEM</t>
  </si>
  <si>
    <t>M</t>
  </si>
  <si>
    <t>29=29,000 [A]</t>
  </si>
  <si>
    <t>položka zahrnuje: 
- dodávku předepsaného materiálu 
- vyčištění a výplň spar tímto materiálem</t>
  </si>
  <si>
    <t>8</t>
  </si>
  <si>
    <t>574C06</t>
  </si>
  <si>
    <t>ASFALTOVÝ BETON PRO LOŽNÍ VRSTVY ACL 16+, 16S</t>
  </si>
  <si>
    <t>1987*0,04=79,480 [A]</t>
  </si>
  <si>
    <t>Ostatní konstrukce a práce</t>
  </si>
  <si>
    <t>93808</t>
  </si>
  <si>
    <t>OČIŠTĚNÍ VOZOVEK ZAMETENÍM</t>
  </si>
  <si>
    <t>včetně odvozu a likvidace vzniklého materiálu v režii zhotovitele</t>
  </si>
  <si>
    <t>6101,6=6 101,600 [A]</t>
  </si>
  <si>
    <t>položka zahrnuje očištění předepsaným způsobem včetně odklizení vzniklého odpadu</t>
  </si>
  <si>
    <t>919111</t>
  </si>
  <si>
    <t>ŘEZÁNÍ ASFALTOVÉHO KRYTU VOZOVEK TL DO 50MM</t>
  </si>
  <si>
    <t>řezání a napojení na stávající povrch: 18=18,000 [A] 
řezání a napojení u mostního objektu: 11=11,000 [B] 
Celkem: A+B=29,000 [C]</t>
  </si>
  <si>
    <t>položka zahrnuje řezání vozovkové vrstvy v předepsané tloušťce, včetně spotřeby vody</t>
  </si>
  <si>
    <t>7</t>
  </si>
  <si>
    <t>915111</t>
  </si>
  <si>
    <t>VODOROVNÉ DOPRAVNÍ ZNAČENÍ BARVOU HLADKÉ - DODÁVKA A POKLÁDKA</t>
  </si>
  <si>
    <t>vodící čára 0,125: 2104=2 104,000 [A]</t>
  </si>
  <si>
    <t>položka zahrnuje: 
- dodání a pokládku nátěrového materiálu (měří se pouze natíraná plocha) 
- předznačení a reflexní úpravu</t>
  </si>
  <si>
    <t>III/3986</t>
  </si>
  <si>
    <t>Boskovštejn - Jiřice u MB</t>
  </si>
  <si>
    <t>SO 102</t>
  </si>
  <si>
    <t>5=5,000 [A] 
zápich na začátku úseku: 10*5*0,05=2,500 [B] 
zápich na konci úseku: 5,0*10*0,05=2,500 [C] 
Celkem: A+B+C=10,000 [D]</t>
  </si>
  <si>
    <t>4000=4 000,000 [A]</t>
  </si>
  <si>
    <t>10=10,000 [A]</t>
  </si>
  <si>
    <t>řezání a napojení na stávající povrch: 10=10,000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</si>
</sst>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0+O9+O14+O19+O36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6">
        <f>0+I9+I14+I19+I36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36</v>
      </c>
      <c s="5"/>
      <c s="34" t="s">
        <v>22</v>
      </c>
      <c s="5"/>
      <c s="21" t="s">
        <v>49</v>
      </c>
      <c s="5"/>
      <c s="5"/>
      <c s="5"/>
      <c s="35">
        <f>0+Q14</f>
      </c>
      <c r="O14">
        <f>0+R14</f>
      </c>
      <c r="Q14">
        <f>0+I15</f>
      </c>
      <c>
        <f>0+O15</f>
      </c>
    </row>
    <row r="15" spans="1:16" ht="12.75">
      <c r="A15" s="18" t="s">
        <v>38</v>
      </c>
      <c s="23" t="s">
        <v>22</v>
      </c>
      <c s="23" t="s">
        <v>50</v>
      </c>
      <c s="18" t="s">
        <v>40</v>
      </c>
      <c s="24" t="s">
        <v>51</v>
      </c>
      <c s="25" t="s">
        <v>52</v>
      </c>
      <c s="26">
        <v>14.8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25.5">
      <c r="A16" s="28" t="s">
        <v>43</v>
      </c>
      <c r="E16" s="29" t="s">
        <v>53</v>
      </c>
    </row>
    <row r="17" spans="1:5" ht="51">
      <c r="A17" s="30" t="s">
        <v>45</v>
      </c>
      <c r="E17" s="31" t="s">
        <v>54</v>
      </c>
    </row>
    <row r="18" spans="1:5" ht="25.5">
      <c r="A18" t="s">
        <v>47</v>
      </c>
      <c r="E18" s="29" t="s">
        <v>55</v>
      </c>
    </row>
    <row r="19" spans="1:18" ht="12.75" customHeight="1">
      <c r="A19" s="5" t="s">
        <v>36</v>
      </c>
      <c s="5"/>
      <c s="34" t="s">
        <v>28</v>
      </c>
      <c s="5"/>
      <c s="21" t="s">
        <v>18</v>
      </c>
      <c s="5"/>
      <c s="5"/>
      <c s="5"/>
      <c s="35">
        <f>0+Q19</f>
      </c>
      <c r="O19">
        <f>0+R19</f>
      </c>
      <c r="Q19">
        <f>0+I20+I24+I28+I32</f>
      </c>
      <c>
        <f>0+O20+O24+O28+O32</f>
      </c>
    </row>
    <row r="20" spans="1:16" ht="12.75">
      <c r="A20" s="18" t="s">
        <v>38</v>
      </c>
      <c s="23" t="s">
        <v>15</v>
      </c>
      <c s="23" t="s">
        <v>56</v>
      </c>
      <c s="18" t="s">
        <v>40</v>
      </c>
      <c s="24" t="s">
        <v>57</v>
      </c>
      <c s="25" t="s">
        <v>58</v>
      </c>
      <c s="26">
        <v>8088.6</v>
      </c>
      <c s="27">
        <v>0</v>
      </c>
      <c s="27">
        <f>ROUND(ROUND(H20,2)*ROUND(G20,3),2)</f>
      </c>
      <c r="O20">
        <f>(I20*21)/100</f>
      </c>
      <c t="s">
        <v>16</v>
      </c>
    </row>
    <row r="21" spans="1:5" ht="12.75">
      <c r="A21" s="28" t="s">
        <v>43</v>
      </c>
      <c r="E21" s="29" t="s">
        <v>40</v>
      </c>
    </row>
    <row r="22" spans="1:5" ht="12.75">
      <c r="A22" s="30" t="s">
        <v>45</v>
      </c>
      <c r="E22" s="31" t="s">
        <v>59</v>
      </c>
    </row>
    <row r="23" spans="1:5" ht="51">
      <c r="A23" t="s">
        <v>47</v>
      </c>
      <c r="E23" s="29" t="s">
        <v>60</v>
      </c>
    </row>
    <row r="24" spans="1:16" ht="12.75">
      <c r="A24" s="18" t="s">
        <v>38</v>
      </c>
      <c s="23" t="s">
        <v>26</v>
      </c>
      <c s="23" t="s">
        <v>61</v>
      </c>
      <c s="18" t="s">
        <v>40</v>
      </c>
      <c s="24" t="s">
        <v>62</v>
      </c>
      <c s="25" t="s">
        <v>58</v>
      </c>
      <c s="26">
        <v>6101.6</v>
      </c>
      <c s="27">
        <v>0</v>
      </c>
      <c s="27">
        <f>ROUND(ROUND(H24,2)*ROUND(G24,3),2)</f>
      </c>
      <c r="O24">
        <f>(I24*21)/100</f>
      </c>
      <c t="s">
        <v>16</v>
      </c>
    </row>
    <row r="25" spans="1:5" ht="12.75">
      <c r="A25" s="28" t="s">
        <v>43</v>
      </c>
      <c r="E25" s="29" t="s">
        <v>40</v>
      </c>
    </row>
    <row r="26" spans="1:5" ht="12.75">
      <c r="A26" s="30" t="s">
        <v>45</v>
      </c>
      <c r="E26" s="31" t="s">
        <v>63</v>
      </c>
    </row>
    <row r="27" spans="1:5" ht="140.25">
      <c r="A27" t="s">
        <v>47</v>
      </c>
      <c r="E27" s="29" t="s">
        <v>64</v>
      </c>
    </row>
    <row r="28" spans="1:16" ht="12.75">
      <c r="A28" s="18" t="s">
        <v>38</v>
      </c>
      <c s="23" t="s">
        <v>30</v>
      </c>
      <c s="23" t="s">
        <v>65</v>
      </c>
      <c s="18" t="s">
        <v>40</v>
      </c>
      <c s="24" t="s">
        <v>66</v>
      </c>
      <c s="25" t="s">
        <v>67</v>
      </c>
      <c s="26">
        <v>29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40</v>
      </c>
    </row>
    <row r="30" spans="1:5" ht="12.75">
      <c r="A30" s="30" t="s">
        <v>45</v>
      </c>
      <c r="E30" s="31" t="s">
        <v>68</v>
      </c>
    </row>
    <row r="31" spans="1:5" ht="38.25">
      <c r="A31" t="s">
        <v>47</v>
      </c>
      <c r="E31" s="29" t="s">
        <v>69</v>
      </c>
    </row>
    <row r="32" spans="1:16" ht="12.75">
      <c r="A32" s="18" t="s">
        <v>38</v>
      </c>
      <c s="23" t="s">
        <v>70</v>
      </c>
      <c s="23" t="s">
        <v>71</v>
      </c>
      <c s="18" t="s">
        <v>40</v>
      </c>
      <c s="24" t="s">
        <v>72</v>
      </c>
      <c s="25" t="s">
        <v>52</v>
      </c>
      <c s="26">
        <v>79.48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12.75">
      <c r="A33" s="28" t="s">
        <v>43</v>
      </c>
      <c r="E33" s="29" t="s">
        <v>40</v>
      </c>
    </row>
    <row r="34" spans="1:5" ht="12.75">
      <c r="A34" s="30" t="s">
        <v>45</v>
      </c>
      <c r="E34" s="31" t="s">
        <v>73</v>
      </c>
    </row>
    <row r="35" spans="1:5" ht="140.25">
      <c r="A35" t="s">
        <v>47</v>
      </c>
      <c r="E35" s="29" t="s">
        <v>64</v>
      </c>
    </row>
    <row r="36" spans="1:18" ht="12.75" customHeight="1">
      <c r="A36" s="5" t="s">
        <v>36</v>
      </c>
      <c s="5"/>
      <c s="34" t="s">
        <v>33</v>
      </c>
      <c s="5"/>
      <c s="21" t="s">
        <v>74</v>
      </c>
      <c s="5"/>
      <c s="5"/>
      <c s="5"/>
      <c s="35">
        <f>0+Q36</f>
      </c>
      <c r="O36">
        <f>0+R36</f>
      </c>
      <c r="Q36">
        <f>0+I37+I41+I45</f>
      </c>
      <c>
        <f>0+O37+O41+O45</f>
      </c>
    </row>
    <row r="37" spans="1:16" ht="12.75">
      <c r="A37" s="18" t="s">
        <v>38</v>
      </c>
      <c s="23" t="s">
        <v>16</v>
      </c>
      <c s="23" t="s">
        <v>75</v>
      </c>
      <c s="18" t="s">
        <v>40</v>
      </c>
      <c s="24" t="s">
        <v>76</v>
      </c>
      <c s="25" t="s">
        <v>58</v>
      </c>
      <c s="26">
        <v>6101.6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77</v>
      </c>
    </row>
    <row r="39" spans="1:5" ht="12.75">
      <c r="A39" s="30" t="s">
        <v>45</v>
      </c>
      <c r="E39" s="31" t="s">
        <v>78</v>
      </c>
    </row>
    <row r="40" spans="1:5" ht="25.5">
      <c r="A40" t="s">
        <v>47</v>
      </c>
      <c r="E40" s="29" t="s">
        <v>79</v>
      </c>
    </row>
    <row r="41" spans="1:16" ht="12.75">
      <c r="A41" s="18" t="s">
        <v>38</v>
      </c>
      <c s="23" t="s">
        <v>28</v>
      </c>
      <c s="23" t="s">
        <v>80</v>
      </c>
      <c s="18" t="s">
        <v>40</v>
      </c>
      <c s="24" t="s">
        <v>81</v>
      </c>
      <c s="25" t="s">
        <v>67</v>
      </c>
      <c s="26">
        <v>29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38.25">
      <c r="A43" s="30" t="s">
        <v>45</v>
      </c>
      <c r="E43" s="31" t="s">
        <v>82</v>
      </c>
    </row>
    <row r="44" spans="1:5" ht="25.5">
      <c r="A44" t="s">
        <v>47</v>
      </c>
      <c r="E44" s="29" t="s">
        <v>83</v>
      </c>
    </row>
    <row r="45" spans="1:16" ht="25.5">
      <c r="A45" s="18" t="s">
        <v>38</v>
      </c>
      <c s="23" t="s">
        <v>84</v>
      </c>
      <c s="23" t="s">
        <v>85</v>
      </c>
      <c s="18" t="s">
        <v>40</v>
      </c>
      <c s="24" t="s">
        <v>86</v>
      </c>
      <c s="25" t="s">
        <v>58</v>
      </c>
      <c s="26">
        <v>2104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87</v>
      </c>
    </row>
    <row r="48" spans="1:5" ht="38.25">
      <c r="A48" t="s">
        <v>47</v>
      </c>
      <c r="E48" s="29" t="s">
        <v>88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0+O9+O14+O19+O32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</v>
      </c>
      <c s="36">
        <f>0+I9+I14+I19+I32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89</v>
      </c>
      <c s="1"/>
      <c s="10" t="s">
        <v>90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91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36</v>
      </c>
      <c s="5"/>
      <c s="34" t="s">
        <v>22</v>
      </c>
      <c s="5"/>
      <c s="21" t="s">
        <v>49</v>
      </c>
      <c s="5"/>
      <c s="5"/>
      <c s="5"/>
      <c s="35">
        <f>0+Q14</f>
      </c>
      <c r="O14">
        <f>0+R14</f>
      </c>
      <c r="Q14">
        <f>0+I15</f>
      </c>
      <c>
        <f>0+O15</f>
      </c>
    </row>
    <row r="15" spans="1:16" ht="12.75">
      <c r="A15" s="18" t="s">
        <v>38</v>
      </c>
      <c s="23" t="s">
        <v>22</v>
      </c>
      <c s="23" t="s">
        <v>50</v>
      </c>
      <c s="18" t="s">
        <v>40</v>
      </c>
      <c s="24" t="s">
        <v>51</v>
      </c>
      <c s="25" t="s">
        <v>52</v>
      </c>
      <c s="26">
        <v>10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25.5">
      <c r="A16" s="28" t="s">
        <v>43</v>
      </c>
      <c r="E16" s="29" t="s">
        <v>53</v>
      </c>
    </row>
    <row r="17" spans="1:5" ht="51">
      <c r="A17" s="30" t="s">
        <v>45</v>
      </c>
      <c r="E17" s="31" t="s">
        <v>92</v>
      </c>
    </row>
    <row r="18" spans="1:5" ht="25.5">
      <c r="A18" t="s">
        <v>47</v>
      </c>
      <c r="E18" s="29" t="s">
        <v>55</v>
      </c>
    </row>
    <row r="19" spans="1:18" ht="12.75" customHeight="1">
      <c r="A19" s="5" t="s">
        <v>36</v>
      </c>
      <c s="5"/>
      <c s="34" t="s">
        <v>28</v>
      </c>
      <c s="5"/>
      <c s="21" t="s">
        <v>18</v>
      </c>
      <c s="5"/>
      <c s="5"/>
      <c s="5"/>
      <c s="35">
        <f>0+Q19</f>
      </c>
      <c r="O19">
        <f>0+R19</f>
      </c>
      <c r="Q19">
        <f>0+I20+I24+I28</f>
      </c>
      <c>
        <f>0+O20+O24+O28</f>
      </c>
    </row>
    <row r="20" spans="1:16" ht="12.75">
      <c r="A20" s="18" t="s">
        <v>38</v>
      </c>
      <c s="23" t="s">
        <v>15</v>
      </c>
      <c s="23" t="s">
        <v>56</v>
      </c>
      <c s="18" t="s">
        <v>40</v>
      </c>
      <c s="24" t="s">
        <v>57</v>
      </c>
      <c s="25" t="s">
        <v>58</v>
      </c>
      <c s="26">
        <v>4000</v>
      </c>
      <c s="27">
        <v>0</v>
      </c>
      <c s="27">
        <f>ROUND(ROUND(H20,2)*ROUND(G20,3),2)</f>
      </c>
      <c r="O20">
        <f>(I20*21)/100</f>
      </c>
      <c t="s">
        <v>16</v>
      </c>
    </row>
    <row r="21" spans="1:5" ht="12.75">
      <c r="A21" s="28" t="s">
        <v>43</v>
      </c>
      <c r="E21" s="29" t="s">
        <v>40</v>
      </c>
    </row>
    <row r="22" spans="1:5" ht="12.75">
      <c r="A22" s="30" t="s">
        <v>45</v>
      </c>
      <c r="E22" s="31" t="s">
        <v>93</v>
      </c>
    </row>
    <row r="23" spans="1:5" ht="51">
      <c r="A23" t="s">
        <v>47</v>
      </c>
      <c r="E23" s="29" t="s">
        <v>60</v>
      </c>
    </row>
    <row r="24" spans="1:16" ht="12.75">
      <c r="A24" s="18" t="s">
        <v>38</v>
      </c>
      <c s="23" t="s">
        <v>26</v>
      </c>
      <c s="23" t="s">
        <v>61</v>
      </c>
      <c s="18" t="s">
        <v>40</v>
      </c>
      <c s="24" t="s">
        <v>62</v>
      </c>
      <c s="25" t="s">
        <v>58</v>
      </c>
      <c s="26">
        <v>4000</v>
      </c>
      <c s="27">
        <v>0</v>
      </c>
      <c s="27">
        <f>ROUND(ROUND(H24,2)*ROUND(G24,3),2)</f>
      </c>
      <c r="O24">
        <f>(I24*21)/100</f>
      </c>
      <c t="s">
        <v>16</v>
      </c>
    </row>
    <row r="25" spans="1:5" ht="12.75">
      <c r="A25" s="28" t="s">
        <v>43</v>
      </c>
      <c r="E25" s="29" t="s">
        <v>40</v>
      </c>
    </row>
    <row r="26" spans="1:5" ht="12.75">
      <c r="A26" s="30" t="s">
        <v>45</v>
      </c>
      <c r="E26" s="31" t="s">
        <v>93</v>
      </c>
    </row>
    <row r="27" spans="1:5" ht="140.25">
      <c r="A27" t="s">
        <v>47</v>
      </c>
      <c r="E27" s="29" t="s">
        <v>64</v>
      </c>
    </row>
    <row r="28" spans="1:16" ht="12.75">
      <c r="A28" s="18" t="s">
        <v>38</v>
      </c>
      <c s="23" t="s">
        <v>30</v>
      </c>
      <c s="23" t="s">
        <v>65</v>
      </c>
      <c s="18" t="s">
        <v>40</v>
      </c>
      <c s="24" t="s">
        <v>66</v>
      </c>
      <c s="25" t="s">
        <v>67</v>
      </c>
      <c s="26">
        <v>10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40</v>
      </c>
    </row>
    <row r="30" spans="1:5" ht="12.75">
      <c r="A30" s="30" t="s">
        <v>45</v>
      </c>
      <c r="E30" s="31" t="s">
        <v>94</v>
      </c>
    </row>
    <row r="31" spans="1:5" ht="38.25">
      <c r="A31" t="s">
        <v>47</v>
      </c>
      <c r="E31" s="29" t="s">
        <v>69</v>
      </c>
    </row>
    <row r="32" spans="1:18" ht="12.75" customHeight="1">
      <c r="A32" s="5" t="s">
        <v>36</v>
      </c>
      <c s="5"/>
      <c s="34" t="s">
        <v>33</v>
      </c>
      <c s="5"/>
      <c s="21" t="s">
        <v>74</v>
      </c>
      <c s="5"/>
      <c s="5"/>
      <c s="5"/>
      <c s="35">
        <f>0+Q32</f>
      </c>
      <c r="O32">
        <f>0+R32</f>
      </c>
      <c r="Q32">
        <f>0+I33+I37</f>
      </c>
      <c>
        <f>0+O33+O37</f>
      </c>
    </row>
    <row r="33" spans="1:16" ht="12.75">
      <c r="A33" s="18" t="s">
        <v>38</v>
      </c>
      <c s="23" t="s">
        <v>16</v>
      </c>
      <c s="23" t="s">
        <v>75</v>
      </c>
      <c s="18" t="s">
        <v>40</v>
      </c>
      <c s="24" t="s">
        <v>76</v>
      </c>
      <c s="25" t="s">
        <v>58</v>
      </c>
      <c s="26">
        <v>4000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77</v>
      </c>
    </row>
    <row r="35" spans="1:5" ht="12.75">
      <c r="A35" s="30" t="s">
        <v>45</v>
      </c>
      <c r="E35" s="31" t="s">
        <v>93</v>
      </c>
    </row>
    <row r="36" spans="1:5" ht="25.5">
      <c r="A36" t="s">
        <v>47</v>
      </c>
      <c r="E36" s="29" t="s">
        <v>79</v>
      </c>
    </row>
    <row r="37" spans="1:16" ht="12.75">
      <c r="A37" s="18" t="s">
        <v>38</v>
      </c>
      <c s="23" t="s">
        <v>28</v>
      </c>
      <c s="23" t="s">
        <v>80</v>
      </c>
      <c s="18" t="s">
        <v>40</v>
      </c>
      <c s="24" t="s">
        <v>81</v>
      </c>
      <c s="25" t="s">
        <v>67</v>
      </c>
      <c s="26">
        <v>10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95</v>
      </c>
    </row>
    <row r="40" spans="1:5" ht="25.5">
      <c r="A40" t="s">
        <v>47</v>
      </c>
      <c r="E40" s="29" t="s">
        <v>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